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5445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calcMode="manual" fullCalcOnLoad="1"/>
</workbook>
</file>

<file path=xl/sharedStrings.xml><?xml version="1.0" encoding="utf-8"?>
<sst xmlns="http://schemas.openxmlformats.org/spreadsheetml/2006/main" count="86" uniqueCount="33">
  <si>
    <t>Rm</t>
  </si>
  <si>
    <t>Rs</t>
  </si>
  <si>
    <t>Rf</t>
  </si>
  <si>
    <t>Rm-Rf</t>
  </si>
  <si>
    <t>Rs-Rf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</si>
  <si>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</si>
  <si>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</si>
  <si>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</si>
  <si>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</si>
  <si>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</si>
  <si>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</si>
  <si>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</si>
  <si>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</si>
  <si>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</si>
  <si>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</si>
  <si>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</si>
  <si>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</si>
  <si>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</si>
  <si>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</si>
  <si>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</si>
  <si>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</si>
  <si>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</si>
  <si>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</si>
  <si>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</si>
  <si>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</si>
  <si>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</si>
  <si>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</si>
  <si>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</si>
  <si>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</si>
  <si>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</si>
  <si>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Months</t>
  </si>
  <si>
    <t>Monthly Figures</t>
  </si>
  <si>
    <t>Monthly Excess Returns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</si>
</sst>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19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Rs-Rf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Sheet1!$G$3:$G$22</c:f>
              <c:numCache>
                <c:ptCount val="20"/>
                <c:pt idx="0">
                  <c:v>0.012085212246165614</c:v>
                </c:pt>
                <c:pt idx="1">
                  <c:v>-0.05916687642748002</c:v>
                </c:pt>
                <c:pt idx="2">
                  <c:v>0.03394127942447085</c:v>
                </c:pt>
                <c:pt idx="3">
                  <c:v>-0.12381353245582431</c:v>
                </c:pt>
                <c:pt idx="4">
                  <c:v>-0.039044760898104866</c:v>
                </c:pt>
                <c:pt idx="5">
                  <c:v>0.32628266252577304</c:v>
                </c:pt>
                <c:pt idx="6">
                  <c:v>0.01365932020125911</c:v>
                </c:pt>
                <c:pt idx="7">
                  <c:v>-0.08805538401356898</c:v>
                </c:pt>
                <c:pt idx="8">
                  <c:v>-0.06689735401887446</c:v>
                </c:pt>
                <c:pt idx="9">
                  <c:v>-0.008086470744456162</c:v>
                </c:pt>
                <c:pt idx="10">
                  <c:v>0.05706575065123616</c:v>
                </c:pt>
                <c:pt idx="11">
                  <c:v>0.058212850843847266</c:v>
                </c:pt>
                <c:pt idx="12">
                  <c:v>0.028457708493806425</c:v>
                </c:pt>
                <c:pt idx="13">
                  <c:v>-0.11790272638900205</c:v>
                </c:pt>
                <c:pt idx="14">
                  <c:v>-0.09753686627955176</c:v>
                </c:pt>
                <c:pt idx="15">
                  <c:v>0.15217172530246897</c:v>
                </c:pt>
                <c:pt idx="16">
                  <c:v>0.16634460861387196</c:v>
                </c:pt>
                <c:pt idx="17">
                  <c:v>0.04650992776878411</c:v>
                </c:pt>
                <c:pt idx="18">
                  <c:v>0.08547097549017053</c:v>
                </c:pt>
                <c:pt idx="19">
                  <c:v>-0.036679619926144366</c:v>
                </c:pt>
              </c:numCache>
            </c:numRef>
          </c:xVal>
          <c:yVal>
            <c:numRef>
              <c:f>Sheet1!$H$3:$H$22</c:f>
              <c:numCache>
                <c:ptCount val="20"/>
                <c:pt idx="0">
                  <c:v>-0.16345454115362373</c:v>
                </c:pt>
                <c:pt idx="1">
                  <c:v>-0.06098609320470132</c:v>
                </c:pt>
                <c:pt idx="2">
                  <c:v>-0.04190262062475085</c:v>
                </c:pt>
                <c:pt idx="3">
                  <c:v>-0.042448999566840936</c:v>
                </c:pt>
                <c:pt idx="4">
                  <c:v>0.11318555278994609</c:v>
                </c:pt>
                <c:pt idx="5">
                  <c:v>0.1804756551689934</c:v>
                </c:pt>
                <c:pt idx="6">
                  <c:v>0.04130113792489283</c:v>
                </c:pt>
                <c:pt idx="7">
                  <c:v>-0.13725404515862466</c:v>
                </c:pt>
                <c:pt idx="8">
                  <c:v>-0.04422979019291233</c:v>
                </c:pt>
                <c:pt idx="9">
                  <c:v>0.024804723024135458</c:v>
                </c:pt>
                <c:pt idx="10">
                  <c:v>0.009542833494197114</c:v>
                </c:pt>
                <c:pt idx="11">
                  <c:v>-0.053732304523873606</c:v>
                </c:pt>
                <c:pt idx="12">
                  <c:v>-0.0694730430142954</c:v>
                </c:pt>
                <c:pt idx="13">
                  <c:v>-0.0909765673088259</c:v>
                </c:pt>
                <c:pt idx="14">
                  <c:v>-0.1688041889894521</c:v>
                </c:pt>
                <c:pt idx="15">
                  <c:v>0.026784920363570566</c:v>
                </c:pt>
                <c:pt idx="16">
                  <c:v>0.2755374056403525</c:v>
                </c:pt>
                <c:pt idx="17">
                  <c:v>0.31901273031398886</c:v>
                </c:pt>
                <c:pt idx="18">
                  <c:v>0.19780789570068008</c:v>
                </c:pt>
                <c:pt idx="19">
                  <c:v>0.10914830580877606</c:v>
                </c:pt>
              </c:numCache>
            </c:numRef>
          </c:yVal>
          <c:smooth val="0"/>
        </c:ser>
        <c:axId val="62152271"/>
        <c:axId val="22499528"/>
      </c:scatterChart>
      <c:val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crossBetween val="midCat"/>
        <c:dispUnits/>
      </c:valAx>
      <c:valAx>
        <c:axId val="2249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52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Rs-Rf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Sheet1!$G$3:$G$52</c:f>
              <c:numCache>
                <c:ptCount val="50"/>
                <c:pt idx="0">
                  <c:v>0.012085212246165614</c:v>
                </c:pt>
                <c:pt idx="1">
                  <c:v>-0.05916687642748002</c:v>
                </c:pt>
                <c:pt idx="2">
                  <c:v>0.03394127942447085</c:v>
                </c:pt>
                <c:pt idx="3">
                  <c:v>-0.12381353245582431</c:v>
                </c:pt>
                <c:pt idx="4">
                  <c:v>-0.039044760898104866</c:v>
                </c:pt>
                <c:pt idx="5">
                  <c:v>0.32628266252577304</c:v>
                </c:pt>
                <c:pt idx="6">
                  <c:v>0.01365932020125911</c:v>
                </c:pt>
                <c:pt idx="7">
                  <c:v>-0.08805538401356898</c:v>
                </c:pt>
                <c:pt idx="8">
                  <c:v>-0.06689735401887446</c:v>
                </c:pt>
                <c:pt idx="9">
                  <c:v>-0.008086470744456162</c:v>
                </c:pt>
                <c:pt idx="10">
                  <c:v>0.05706575065123616</c:v>
                </c:pt>
                <c:pt idx="11">
                  <c:v>0.058212850843847266</c:v>
                </c:pt>
                <c:pt idx="12">
                  <c:v>0.028457708493806425</c:v>
                </c:pt>
                <c:pt idx="13">
                  <c:v>-0.11790272638900205</c:v>
                </c:pt>
                <c:pt idx="14">
                  <c:v>-0.09753686627955176</c:v>
                </c:pt>
                <c:pt idx="15">
                  <c:v>0.15217172530246897</c:v>
                </c:pt>
                <c:pt idx="16">
                  <c:v>0.16634460861387196</c:v>
                </c:pt>
                <c:pt idx="17">
                  <c:v>0.04650992776878411</c:v>
                </c:pt>
                <c:pt idx="18">
                  <c:v>0.08547097549017053</c:v>
                </c:pt>
                <c:pt idx="19">
                  <c:v>-0.036679619926144366</c:v>
                </c:pt>
                <c:pt idx="20">
                  <c:v>0.028669393385644074</c:v>
                </c:pt>
                <c:pt idx="21">
                  <c:v>0.04598196609440493</c:v>
                </c:pt>
                <c:pt idx="22">
                  <c:v>-0.09067586562305223</c:v>
                </c:pt>
                <c:pt idx="23">
                  <c:v>-0.1359152689576149</c:v>
                </c:pt>
                <c:pt idx="24">
                  <c:v>0.18468252291204407</c:v>
                </c:pt>
                <c:pt idx="25">
                  <c:v>-0.07267310012248344</c:v>
                </c:pt>
                <c:pt idx="26">
                  <c:v>-0.05575217856967356</c:v>
                </c:pt>
                <c:pt idx="27">
                  <c:v>0.07411627519904869</c:v>
                </c:pt>
                <c:pt idx="28">
                  <c:v>0.1378931132319849</c:v>
                </c:pt>
                <c:pt idx="29">
                  <c:v>-0.14591243471950294</c:v>
                </c:pt>
                <c:pt idx="30">
                  <c:v>0.10964739102637396</c:v>
                </c:pt>
                <c:pt idx="31">
                  <c:v>0.09192793312540744</c:v>
                </c:pt>
                <c:pt idx="32">
                  <c:v>0.11642198968620505</c:v>
                </c:pt>
                <c:pt idx="33">
                  <c:v>-0.13029004422714935</c:v>
                </c:pt>
                <c:pt idx="34">
                  <c:v>0.07501701601431705</c:v>
                </c:pt>
                <c:pt idx="35">
                  <c:v>0.08796617420448456</c:v>
                </c:pt>
                <c:pt idx="36">
                  <c:v>-0.11929470803006552</c:v>
                </c:pt>
                <c:pt idx="37">
                  <c:v>0.19080706023378297</c:v>
                </c:pt>
                <c:pt idx="38">
                  <c:v>-0.06332394933560863</c:v>
                </c:pt>
                <c:pt idx="39">
                  <c:v>0.022473688103491443</c:v>
                </c:pt>
                <c:pt idx="40">
                  <c:v>0.16607426131376996</c:v>
                </c:pt>
                <c:pt idx="41">
                  <c:v>0.23674927559914066</c:v>
                </c:pt>
                <c:pt idx="42">
                  <c:v>0.03589805727533531</c:v>
                </c:pt>
                <c:pt idx="43">
                  <c:v>0.01813562574971002</c:v>
                </c:pt>
                <c:pt idx="44">
                  <c:v>0.13362189873878377</c:v>
                </c:pt>
                <c:pt idx="45">
                  <c:v>0.20200384950730949</c:v>
                </c:pt>
                <c:pt idx="46">
                  <c:v>-0.007408669817959887</c:v>
                </c:pt>
                <c:pt idx="47">
                  <c:v>0.05368982000509277</c:v>
                </c:pt>
                <c:pt idx="48">
                  <c:v>0.09277148946130183</c:v>
                </c:pt>
                <c:pt idx="49">
                  <c:v>-0.09910528989275917</c:v>
                </c:pt>
              </c:numCache>
            </c:numRef>
          </c:xVal>
          <c:yVal>
            <c:numRef>
              <c:f>Sheet1!$H$3:$H$52</c:f>
              <c:numCache>
                <c:ptCount val="50"/>
                <c:pt idx="0">
                  <c:v>-0.16345454115362373</c:v>
                </c:pt>
                <c:pt idx="1">
                  <c:v>-0.06098609320470132</c:v>
                </c:pt>
                <c:pt idx="2">
                  <c:v>-0.04190262062475085</c:v>
                </c:pt>
                <c:pt idx="3">
                  <c:v>-0.042448999566840936</c:v>
                </c:pt>
                <c:pt idx="4">
                  <c:v>0.11318555278994609</c:v>
                </c:pt>
                <c:pt idx="5">
                  <c:v>0.1804756551689934</c:v>
                </c:pt>
                <c:pt idx="6">
                  <c:v>0.04130113792489283</c:v>
                </c:pt>
                <c:pt idx="7">
                  <c:v>-0.13725404515862466</c:v>
                </c:pt>
                <c:pt idx="8">
                  <c:v>-0.04422979019291233</c:v>
                </c:pt>
                <c:pt idx="9">
                  <c:v>0.024804723024135458</c:v>
                </c:pt>
                <c:pt idx="10">
                  <c:v>0.009542833494197114</c:v>
                </c:pt>
                <c:pt idx="11">
                  <c:v>-0.053732304523873606</c:v>
                </c:pt>
                <c:pt idx="12">
                  <c:v>-0.0694730430142954</c:v>
                </c:pt>
                <c:pt idx="13">
                  <c:v>-0.0909765673088259</c:v>
                </c:pt>
                <c:pt idx="14">
                  <c:v>-0.1688041889894521</c:v>
                </c:pt>
                <c:pt idx="15">
                  <c:v>0.026784920363570566</c:v>
                </c:pt>
                <c:pt idx="16">
                  <c:v>0.2755374056403525</c:v>
                </c:pt>
                <c:pt idx="17">
                  <c:v>0.31901273031398886</c:v>
                </c:pt>
                <c:pt idx="18">
                  <c:v>0.19780789570068008</c:v>
                </c:pt>
                <c:pt idx="19">
                  <c:v>0.10914830580877606</c:v>
                </c:pt>
                <c:pt idx="20">
                  <c:v>-0.032408632806618695</c:v>
                </c:pt>
                <c:pt idx="21">
                  <c:v>0.001172071632754526</c:v>
                </c:pt>
                <c:pt idx="22">
                  <c:v>-0.10787816209922312</c:v>
                </c:pt>
                <c:pt idx="23">
                  <c:v>-0.11002400116121862</c:v>
                </c:pt>
                <c:pt idx="24">
                  <c:v>0.3625032890238799</c:v>
                </c:pt>
                <c:pt idx="25">
                  <c:v>-0.17698327484249604</c:v>
                </c:pt>
                <c:pt idx="26">
                  <c:v>-0.030792005974217315</c:v>
                </c:pt>
                <c:pt idx="27">
                  <c:v>0.07659476194821764</c:v>
                </c:pt>
                <c:pt idx="28">
                  <c:v>0.3459109224320855</c:v>
                </c:pt>
                <c:pt idx="29">
                  <c:v>-0.22361784304957838</c:v>
                </c:pt>
                <c:pt idx="30">
                  <c:v>0.03303974280133844</c:v>
                </c:pt>
                <c:pt idx="31">
                  <c:v>0.10833703653479461</c:v>
                </c:pt>
                <c:pt idx="32">
                  <c:v>0.20149771570577285</c:v>
                </c:pt>
                <c:pt idx="33">
                  <c:v>-0.03035135579120833</c:v>
                </c:pt>
                <c:pt idx="34">
                  <c:v>0.14338805284642148</c:v>
                </c:pt>
                <c:pt idx="35">
                  <c:v>0.02231930137786549</c:v>
                </c:pt>
                <c:pt idx="36">
                  <c:v>-0.13378602817392676</c:v>
                </c:pt>
                <c:pt idx="37">
                  <c:v>0.31995576263288966</c:v>
                </c:pt>
                <c:pt idx="38">
                  <c:v>0.010058971737453251</c:v>
                </c:pt>
                <c:pt idx="39">
                  <c:v>0.07272872734465637</c:v>
                </c:pt>
                <c:pt idx="40">
                  <c:v>0.15923531590378842</c:v>
                </c:pt>
                <c:pt idx="41">
                  <c:v>0.2569659785775002</c:v>
                </c:pt>
                <c:pt idx="42">
                  <c:v>-0.17124481802165975</c:v>
                </c:pt>
                <c:pt idx="43">
                  <c:v>-0.12948491404240486</c:v>
                </c:pt>
                <c:pt idx="44">
                  <c:v>0.017195662975427697</c:v>
                </c:pt>
                <c:pt idx="45">
                  <c:v>0.12056996764731591</c:v>
                </c:pt>
                <c:pt idx="46">
                  <c:v>-0.13038736016023905</c:v>
                </c:pt>
                <c:pt idx="47">
                  <c:v>-0.013977040554163975</c:v>
                </c:pt>
                <c:pt idx="48">
                  <c:v>0.16983524927927646</c:v>
                </c:pt>
                <c:pt idx="49">
                  <c:v>-0.020265514295897444</c:v>
                </c:pt>
              </c:numCache>
            </c:numRef>
          </c:yVal>
          <c:smooth val="0"/>
        </c:ser>
        <c:axId val="1169161"/>
        <c:axId val="10522450"/>
      </c:scatterChart>
      <c:val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crossBetween val="midCat"/>
        <c:dispUnits/>
      </c:valAx>
      <c:valAx>
        <c:axId val="10522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1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B1" sqref="B1"/>
    </sheetView>
  </sheetViews>
  <sheetFormatPr defaultColWidth="9.140625" defaultRowHeight="12.75"/>
  <sheetData>
    <row r="1" spans="2:7" ht="12.75">
      <c r="B1" t="s">
        <v>31</v>
      </c>
      <c r="G1" t="s">
        <v>32</v>
      </c>
    </row>
    <row r="2" spans="1:8" s="7" customFormat="1" ht="12.75">
      <c r="A2" s="7" t="s">
        <v>30</v>
      </c>
      <c r="B2" s="7" t="s">
        <v>0</v>
      </c>
      <c r="C2" s="7" t="s">
        <v>1</v>
      </c>
      <c r="D2" s="7" t="s">
        <v>2</v>
      </c>
      <c r="G2" s="7" t="s">
        <v>3</v>
      </c>
      <c r="H2" s="7" t="s">
        <v>4</v>
      </c>
    </row>
    <row r="3" spans="1:10" ht="12.75">
      <c r="A3">
        <v>1</v>
      </c>
      <c r="B3" s="1">
        <f ca="1">0.1/12+0.1*NORMSINV(RAND())/12</f>
        <v>0.003439276025771202</v>
      </c>
      <c r="C3" s="2">
        <f ca="1">+B3+0.1*NORMSINV(RAND())/12</f>
        <v>0.001624796200121636</v>
      </c>
      <c r="D3" s="2">
        <f>5%/12</f>
        <v>0.004166666666666667</v>
      </c>
      <c r="G3" s="2">
        <f>+B3-D3</f>
        <v>-0.0007273906408954648</v>
      </c>
      <c r="H3" s="2">
        <f aca="true" t="shared" si="0" ref="H3:H22">+C3-D3</f>
        <v>-0.002541870466545031</v>
      </c>
      <c r="J3" t="s">
        <v>5</v>
      </c>
    </row>
    <row r="4" spans="1:8" ht="13.5" thickBot="1">
      <c r="A4">
        <f>+A3+1</f>
        <v>2</v>
      </c>
      <c r="B4" s="1">
        <f aca="true" ca="1" t="shared" si="1" ref="B4:B52">0.1/12+0.1*NORMSINV(RAND())/12</f>
        <v>-0.00536202736402629</v>
      </c>
      <c r="C4" s="2">
        <f aca="true" ca="1" t="shared" si="2" ref="C4:C52">+B4+0.1*NORMSINV(RAND())/12</f>
        <v>-0.0012211264085635783</v>
      </c>
      <c r="D4" s="2">
        <f aca="true" t="shared" si="3" ref="D4:D52">5%/12</f>
        <v>0.004166666666666667</v>
      </c>
      <c r="G4" s="2">
        <f aca="true" t="shared" si="4" ref="G4:G22">+B4-D4</f>
        <v>-0.009528694030692956</v>
      </c>
      <c r="H4" s="2">
        <f t="shared" si="0"/>
        <v>-0.005387793075230245</v>
      </c>
    </row>
    <row r="5" spans="1:11" ht="12.75">
      <c r="A5">
        <f aca="true" t="shared" si="5" ref="A5:A13">+A4+1</f>
        <v>3</v>
      </c>
      <c r="B5" s="1">
        <f ca="1" t="shared" si="1"/>
        <v>0.005466066020865886</v>
      </c>
      <c r="C5" s="2">
        <f ca="1" t="shared" si="2"/>
        <v>0.011517881662075524</v>
      </c>
      <c r="D5" s="2">
        <f t="shared" si="3"/>
        <v>0.004166666666666667</v>
      </c>
      <c r="G5" s="2">
        <f t="shared" si="4"/>
        <v>0.0012993993541992191</v>
      </c>
      <c r="H5" s="2">
        <f t="shared" si="0"/>
        <v>0.007351214995408857</v>
      </c>
      <c r="J5" s="6" t="s">
        <v>6</v>
      </c>
      <c r="K5" s="6"/>
    </row>
    <row r="6" spans="1:11" ht="12.75">
      <c r="A6">
        <f t="shared" si="5"/>
        <v>4</v>
      </c>
      <c r="B6" s="1">
        <f ca="1" t="shared" si="1"/>
        <v>0.009284816373838111</v>
      </c>
      <c r="C6" s="2">
        <f ca="1" t="shared" si="2"/>
        <v>-0.0018709130034646176</v>
      </c>
      <c r="D6" s="2">
        <f t="shared" si="3"/>
        <v>0.004166666666666667</v>
      </c>
      <c r="G6" s="2">
        <f t="shared" si="4"/>
        <v>0.0051181497071714445</v>
      </c>
      <c r="H6" s="2">
        <f t="shared" si="0"/>
        <v>-0.006037579670131284</v>
      </c>
      <c r="J6" s="3" t="s">
        <v>7</v>
      </c>
      <c r="K6" s="3">
        <v>0.612546717649863</v>
      </c>
    </row>
    <row r="7" spans="1:11" ht="12.75">
      <c r="A7">
        <f t="shared" si="5"/>
        <v>5</v>
      </c>
      <c r="B7" s="1">
        <f ca="1" t="shared" si="1"/>
        <v>0.006307850736872449</v>
      </c>
      <c r="C7" s="2">
        <f ca="1" t="shared" si="2"/>
        <v>0.010715025214085471</v>
      </c>
      <c r="D7" s="2">
        <f t="shared" si="3"/>
        <v>0.004166666666666667</v>
      </c>
      <c r="G7" s="2">
        <f t="shared" si="4"/>
        <v>0.002141184070205782</v>
      </c>
      <c r="H7" s="2">
        <f t="shared" si="0"/>
        <v>0.0065483585474188045</v>
      </c>
      <c r="J7" s="3" t="s">
        <v>8</v>
      </c>
      <c r="K7" s="3">
        <v>0.37521348130362103</v>
      </c>
    </row>
    <row r="8" spans="1:11" ht="12.75">
      <c r="A8">
        <f t="shared" si="5"/>
        <v>6</v>
      </c>
      <c r="B8" s="1">
        <f ca="1" t="shared" si="1"/>
        <v>-0.0012461090911529034</v>
      </c>
      <c r="C8" s="2">
        <f ca="1" t="shared" si="2"/>
        <v>-0.0015421211948705611</v>
      </c>
      <c r="D8" s="2">
        <f t="shared" si="3"/>
        <v>0.004166666666666667</v>
      </c>
      <c r="G8" s="2">
        <f t="shared" si="4"/>
        <v>-0.00541277575781957</v>
      </c>
      <c r="H8" s="2">
        <f t="shared" si="0"/>
        <v>-0.005708787861537228</v>
      </c>
      <c r="J8" s="3" t="s">
        <v>9</v>
      </c>
      <c r="K8" s="3">
        <v>0.3621970954974465</v>
      </c>
    </row>
    <row r="9" spans="1:11" ht="12.75">
      <c r="A9">
        <f t="shared" si="5"/>
        <v>7</v>
      </c>
      <c r="B9" s="1">
        <f ca="1" t="shared" si="1"/>
        <v>0.009713690495239765</v>
      </c>
      <c r="C9" s="2">
        <f ca="1" t="shared" si="2"/>
        <v>0.015268618864380794</v>
      </c>
      <c r="D9" s="2">
        <f t="shared" si="3"/>
        <v>0.004166666666666667</v>
      </c>
      <c r="G9" s="2">
        <f t="shared" si="4"/>
        <v>0.005547023828573098</v>
      </c>
      <c r="H9" s="2">
        <f t="shared" si="0"/>
        <v>0.011101952197714128</v>
      </c>
      <c r="J9" s="3" t="s">
        <v>10</v>
      </c>
      <c r="K9" s="3">
        <v>0.11742495617329728</v>
      </c>
    </row>
    <row r="10" spans="1:11" ht="13.5" thickBot="1">
      <c r="A10">
        <f t="shared" si="5"/>
        <v>8</v>
      </c>
      <c r="B10" s="1">
        <f ca="1" t="shared" si="1"/>
        <v>0.0025774824263256352</v>
      </c>
      <c r="C10" s="2">
        <f ca="1" t="shared" si="2"/>
        <v>-0.006460734859380561</v>
      </c>
      <c r="D10" s="2">
        <f t="shared" si="3"/>
        <v>0.004166666666666667</v>
      </c>
      <c r="G10" s="2">
        <f t="shared" si="4"/>
        <v>-0.0015891842403410314</v>
      </c>
      <c r="H10" s="2">
        <f t="shared" si="0"/>
        <v>-0.010627401526047228</v>
      </c>
      <c r="J10" s="4" t="s">
        <v>11</v>
      </c>
      <c r="K10" s="4">
        <v>50</v>
      </c>
    </row>
    <row r="11" spans="1:8" ht="12.75">
      <c r="A11">
        <f t="shared" si="5"/>
        <v>9</v>
      </c>
      <c r="B11" s="1">
        <f ca="1" t="shared" si="1"/>
        <v>0.016929555141784174</v>
      </c>
      <c r="C11" s="2">
        <f ca="1" t="shared" si="2"/>
        <v>0.025365535352466398</v>
      </c>
      <c r="D11" s="2">
        <f t="shared" si="3"/>
        <v>0.004166666666666667</v>
      </c>
      <c r="G11" s="2">
        <f t="shared" si="4"/>
        <v>0.012762888475117508</v>
      </c>
      <c r="H11" s="2">
        <f t="shared" si="0"/>
        <v>0.021198868685799732</v>
      </c>
    </row>
    <row r="12" spans="1:10" ht="13.5" thickBot="1">
      <c r="A12">
        <f t="shared" si="5"/>
        <v>10</v>
      </c>
      <c r="B12" s="1">
        <f ca="1" t="shared" si="1"/>
        <v>-0.00025074293128758</v>
      </c>
      <c r="C12" s="2">
        <f ca="1" t="shared" si="2"/>
        <v>0.012521935391123408</v>
      </c>
      <c r="D12" s="2">
        <f t="shared" si="3"/>
        <v>0.004166666666666667</v>
      </c>
      <c r="G12" s="2">
        <f t="shared" si="4"/>
        <v>-0.004417409597954247</v>
      </c>
      <c r="H12" s="2">
        <f t="shared" si="0"/>
        <v>0.00835526872445674</v>
      </c>
      <c r="J12" t="s">
        <v>12</v>
      </c>
    </row>
    <row r="13" spans="1:15" ht="12.75">
      <c r="A13">
        <f t="shared" si="5"/>
        <v>11</v>
      </c>
      <c r="B13" s="1">
        <f ca="1" t="shared" si="1"/>
        <v>0.01288385743901017</v>
      </c>
      <c r="C13" s="2">
        <f ca="1" t="shared" si="2"/>
        <v>0.011985740894912547</v>
      </c>
      <c r="D13" s="2">
        <f t="shared" si="3"/>
        <v>0.004166666666666667</v>
      </c>
      <c r="G13" s="2">
        <f t="shared" si="4"/>
        <v>0.008717190772343505</v>
      </c>
      <c r="H13" s="2">
        <f t="shared" si="0"/>
        <v>0.00781907422824588</v>
      </c>
      <c r="J13" s="5"/>
      <c r="K13" s="5" t="s">
        <v>17</v>
      </c>
      <c r="L13" s="5" t="s">
        <v>18</v>
      </c>
      <c r="M13" s="5" t="s">
        <v>19</v>
      </c>
      <c r="N13" s="5" t="s">
        <v>20</v>
      </c>
      <c r="O13" s="5" t="s">
        <v>21</v>
      </c>
    </row>
    <row r="14" spans="1:15" ht="12.75">
      <c r="A14">
        <f aca="true" t="shared" si="6" ref="A14:A22">+A13+1</f>
        <v>12</v>
      </c>
      <c r="B14" s="1">
        <f ca="1" t="shared" si="1"/>
        <v>0.003138678552932106</v>
      </c>
      <c r="C14" s="2">
        <f ca="1" t="shared" si="2"/>
        <v>0.008755111501280529</v>
      </c>
      <c r="D14" s="2">
        <f t="shared" si="3"/>
        <v>0.004166666666666667</v>
      </c>
      <c r="G14" s="2">
        <f t="shared" si="4"/>
        <v>-0.0010279881137345605</v>
      </c>
      <c r="H14" s="2">
        <f t="shared" si="0"/>
        <v>0.004588444834613862</v>
      </c>
      <c r="J14" s="3" t="s">
        <v>13</v>
      </c>
      <c r="K14" s="3">
        <v>1</v>
      </c>
      <c r="L14" s="3">
        <v>0.3974741002838317</v>
      </c>
      <c r="M14" s="3">
        <v>0.3974741002838317</v>
      </c>
      <c r="N14" s="3">
        <v>28.826241545916044</v>
      </c>
      <c r="O14" s="3">
        <v>2.2699653827394605E-06</v>
      </c>
    </row>
    <row r="15" spans="1:15" ht="12.75">
      <c r="A15">
        <f t="shared" si="6"/>
        <v>13</v>
      </c>
      <c r="B15" s="1">
        <f ca="1" t="shared" si="1"/>
        <v>0.0050548607288268006</v>
      </c>
      <c r="C15" s="2">
        <f ca="1" t="shared" si="2"/>
        <v>-0.003322798134104233</v>
      </c>
      <c r="D15" s="2">
        <f t="shared" si="3"/>
        <v>0.004166666666666667</v>
      </c>
      <c r="G15" s="2">
        <f t="shared" si="4"/>
        <v>0.000888194062160134</v>
      </c>
      <c r="H15" s="2">
        <f t="shared" si="0"/>
        <v>-0.0074894648007709</v>
      </c>
      <c r="J15" s="3" t="s">
        <v>14</v>
      </c>
      <c r="K15" s="3">
        <v>48</v>
      </c>
      <c r="L15" s="3">
        <v>0.6618537759504378</v>
      </c>
      <c r="M15" s="3">
        <v>0.013788620332300787</v>
      </c>
      <c r="N15" s="3"/>
      <c r="O15" s="3"/>
    </row>
    <row r="16" spans="1:15" ht="13.5" thickBot="1">
      <c r="A16">
        <f t="shared" si="6"/>
        <v>14</v>
      </c>
      <c r="B16" s="1">
        <f ca="1" t="shared" si="1"/>
        <v>0.014089629513788775</v>
      </c>
      <c r="C16" s="2">
        <f ca="1" t="shared" si="2"/>
        <v>0.012957564405466353</v>
      </c>
      <c r="D16" s="2">
        <f t="shared" si="3"/>
        <v>0.004166666666666667</v>
      </c>
      <c r="G16" s="2">
        <f t="shared" si="4"/>
        <v>0.009922962847122109</v>
      </c>
      <c r="H16" s="2">
        <f t="shared" si="0"/>
        <v>0.008790897738799687</v>
      </c>
      <c r="J16" s="4" t="s">
        <v>15</v>
      </c>
      <c r="K16" s="4">
        <v>49</v>
      </c>
      <c r="L16" s="4">
        <v>1.0593278762342695</v>
      </c>
      <c r="M16" s="4"/>
      <c r="N16" s="4"/>
      <c r="O16" s="4"/>
    </row>
    <row r="17" spans="1:8" ht="13.5" thickBot="1">
      <c r="A17">
        <f t="shared" si="6"/>
        <v>15</v>
      </c>
      <c r="B17" s="1">
        <f ca="1" t="shared" si="1"/>
        <v>-0.00281729908407821</v>
      </c>
      <c r="C17" s="2">
        <f ca="1" t="shared" si="2"/>
        <v>-0.005275615893454717</v>
      </c>
      <c r="D17" s="2">
        <f t="shared" si="3"/>
        <v>0.004166666666666667</v>
      </c>
      <c r="G17" s="2">
        <f t="shared" si="4"/>
        <v>-0.006983965750744877</v>
      </c>
      <c r="H17" s="2">
        <f t="shared" si="0"/>
        <v>-0.009442282560121383</v>
      </c>
    </row>
    <row r="18" spans="1:18" ht="12.75">
      <c r="A18">
        <f t="shared" si="6"/>
        <v>16</v>
      </c>
      <c r="B18" s="1">
        <f ca="1" t="shared" si="1"/>
        <v>0.007355977063343744</v>
      </c>
      <c r="C18" s="2">
        <f ca="1" t="shared" si="2"/>
        <v>0.0016285383918633062</v>
      </c>
      <c r="D18" s="2">
        <f t="shared" si="3"/>
        <v>0.004166666666666667</v>
      </c>
      <c r="G18" s="2">
        <f t="shared" si="4"/>
        <v>0.0031893103966770774</v>
      </c>
      <c r="H18" s="2">
        <f t="shared" si="0"/>
        <v>-0.0025381282748033604</v>
      </c>
      <c r="J18" s="5"/>
      <c r="K18" s="5" t="s">
        <v>22</v>
      </c>
      <c r="L18" s="5" t="s">
        <v>10</v>
      </c>
      <c r="M18" s="5" t="s">
        <v>23</v>
      </c>
      <c r="N18" s="5" t="s">
        <v>24</v>
      </c>
      <c r="O18" s="5" t="s">
        <v>25</v>
      </c>
      <c r="P18" s="5" t="s">
        <v>26</v>
      </c>
      <c r="Q18" s="5" t="s">
        <v>27</v>
      </c>
      <c r="R18" s="5" t="s">
        <v>28</v>
      </c>
    </row>
    <row r="19" spans="1:18" ht="12.75">
      <c r="A19">
        <f t="shared" si="6"/>
        <v>17</v>
      </c>
      <c r="B19" s="1">
        <f ca="1" t="shared" si="1"/>
        <v>0.012181121199440289</v>
      </c>
      <c r="C19" s="2">
        <f ca="1" t="shared" si="2"/>
        <v>0.012450975856578832</v>
      </c>
      <c r="D19" s="2">
        <f t="shared" si="3"/>
        <v>0.004166666666666667</v>
      </c>
      <c r="G19" s="2">
        <f t="shared" si="4"/>
        <v>0.008014454532773621</v>
      </c>
      <c r="H19" s="2">
        <f t="shared" si="0"/>
        <v>0.008284309189912166</v>
      </c>
      <c r="J19" s="3" t="s">
        <v>16</v>
      </c>
      <c r="K19" s="3">
        <v>-0.004950612179204433</v>
      </c>
      <c r="L19" s="3">
        <v>0.01974280598868305</v>
      </c>
      <c r="M19" s="3">
        <v>-0.25075524634351454</v>
      </c>
      <c r="N19" s="3">
        <v>0.8030736403957179</v>
      </c>
      <c r="O19" s="3">
        <v>-0.04464616085616964</v>
      </c>
      <c r="P19" s="3">
        <v>0.03474493649776077</v>
      </c>
      <c r="Q19" s="3">
        <v>-0.04464616085616964</v>
      </c>
      <c r="R19" s="3">
        <v>0.03474493649776077</v>
      </c>
    </row>
    <row r="20" spans="1:18" ht="13.5" thickBot="1">
      <c r="A20">
        <f t="shared" si="6"/>
        <v>18</v>
      </c>
      <c r="B20" s="1">
        <f ca="1" t="shared" si="1"/>
        <v>0.00967488538796412</v>
      </c>
      <c r="C20" s="2">
        <f ca="1" t="shared" si="2"/>
        <v>0.01510688038991551</v>
      </c>
      <c r="D20" s="2">
        <f t="shared" si="3"/>
        <v>0.004166666666666667</v>
      </c>
      <c r="G20" s="2">
        <f t="shared" si="4"/>
        <v>0.005508218721297454</v>
      </c>
      <c r="H20" s="2">
        <f t="shared" si="0"/>
        <v>0.010940213723248843</v>
      </c>
      <c r="J20" s="4" t="s">
        <v>29</v>
      </c>
      <c r="K20" s="4">
        <v>1.0304048106877484</v>
      </c>
      <c r="L20" s="4">
        <v>0.1919171859032892</v>
      </c>
      <c r="M20" s="4">
        <v>5.369007501011344</v>
      </c>
      <c r="N20" s="4">
        <v>2.269965382739443E-06</v>
      </c>
      <c r="O20" s="4">
        <v>0.6445296722025136</v>
      </c>
      <c r="P20" s="4">
        <v>1.4162799491729832</v>
      </c>
      <c r="Q20" s="4">
        <v>0.6445296722025136</v>
      </c>
      <c r="R20" s="4">
        <v>1.4162799491729832</v>
      </c>
    </row>
    <row r="21" spans="1:8" ht="12.75">
      <c r="A21">
        <f t="shared" si="6"/>
        <v>19</v>
      </c>
      <c r="B21" s="1">
        <f ca="1" t="shared" si="1"/>
        <v>0.013526225967749876</v>
      </c>
      <c r="C21" s="2">
        <f ca="1" t="shared" si="2"/>
        <v>0.033738229890150254</v>
      </c>
      <c r="D21" s="2">
        <f t="shared" si="3"/>
        <v>0.004166666666666667</v>
      </c>
      <c r="G21" s="2">
        <f t="shared" si="4"/>
        <v>0.00935955930108321</v>
      </c>
      <c r="H21" s="2">
        <f t="shared" si="0"/>
        <v>0.029571563223483588</v>
      </c>
    </row>
    <row r="22" spans="1:10" ht="12.75">
      <c r="A22">
        <f t="shared" si="6"/>
        <v>20</v>
      </c>
      <c r="B22" s="1">
        <f ca="1" t="shared" si="1"/>
        <v>-0.0011113333450339276</v>
      </c>
      <c r="C22" s="2">
        <f ca="1" t="shared" si="2"/>
        <v>-0.0006782054411208574</v>
      </c>
      <c r="D22" s="2">
        <f t="shared" si="3"/>
        <v>0.004166666666666667</v>
      </c>
      <c r="G22" s="2">
        <f t="shared" si="4"/>
        <v>-0.005278000011700594</v>
      </c>
      <c r="H22" s="2">
        <f t="shared" si="0"/>
        <v>-0.004844872107787524</v>
      </c>
      <c r="J22" t="s">
        <v>5</v>
      </c>
    </row>
    <row r="23" spans="1:8" ht="13.5" thickBot="1">
      <c r="A23">
        <f aca="true" t="shared" si="7" ref="A23:A47">+A22+1</f>
        <v>21</v>
      </c>
      <c r="B23" s="1">
        <f ca="1" t="shared" si="1"/>
        <v>0.0029729610391465633</v>
      </c>
      <c r="C23" s="2">
        <f ca="1" t="shared" si="2"/>
        <v>0.022524974972960386</v>
      </c>
      <c r="D23" s="2">
        <f t="shared" si="3"/>
        <v>0.004166666666666667</v>
      </c>
      <c r="G23" s="2">
        <f aca="true" t="shared" si="8" ref="G23:G47">+B23-D23</f>
        <v>-0.0011937056275201034</v>
      </c>
      <c r="H23" s="2">
        <f aca="true" t="shared" si="9" ref="H23:H46">+C23-D23</f>
        <v>0.01835830830629372</v>
      </c>
    </row>
    <row r="24" spans="1:11" ht="12.75">
      <c r="A24">
        <f t="shared" si="7"/>
        <v>22</v>
      </c>
      <c r="B24" s="1">
        <f ca="1" t="shared" si="1"/>
        <v>-0.002722844269737835</v>
      </c>
      <c r="C24" s="2">
        <f ca="1" t="shared" si="2"/>
        <v>0.000763324713382947</v>
      </c>
      <c r="D24" s="2">
        <f t="shared" si="3"/>
        <v>0.004166666666666667</v>
      </c>
      <c r="G24" s="2">
        <f t="shared" si="8"/>
        <v>-0.006889510936404501</v>
      </c>
      <c r="H24" s="2">
        <f t="shared" si="9"/>
        <v>-0.0034033419532837196</v>
      </c>
      <c r="J24" s="6" t="s">
        <v>6</v>
      </c>
      <c r="K24" s="6"/>
    </row>
    <row r="25" spans="1:11" ht="12.75">
      <c r="A25">
        <f t="shared" si="7"/>
        <v>23</v>
      </c>
      <c r="B25" s="1">
        <f ca="1" t="shared" si="1"/>
        <v>0.0012182046989134198</v>
      </c>
      <c r="C25" s="2">
        <f ca="1" t="shared" si="2"/>
        <v>-0.011885946546681226</v>
      </c>
      <c r="D25" s="2">
        <f t="shared" si="3"/>
        <v>0.004166666666666667</v>
      </c>
      <c r="G25" s="2">
        <f t="shared" si="8"/>
        <v>-0.0029484619677532468</v>
      </c>
      <c r="H25" s="2">
        <f t="shared" si="9"/>
        <v>-0.016052613213347892</v>
      </c>
      <c r="J25" s="3" t="s">
        <v>7</v>
      </c>
      <c r="K25" s="3">
        <v>0.7168011258493242</v>
      </c>
    </row>
    <row r="26" spans="1:11" ht="12.75">
      <c r="A26">
        <f t="shared" si="7"/>
        <v>24</v>
      </c>
      <c r="B26" s="1">
        <f ca="1" t="shared" si="1"/>
        <v>-0.008450481893184284</v>
      </c>
      <c r="C26" s="2">
        <f ca="1" t="shared" si="2"/>
        <v>-0.013098700888076565</v>
      </c>
      <c r="D26" s="2">
        <f t="shared" si="3"/>
        <v>0.004166666666666667</v>
      </c>
      <c r="G26" s="2">
        <f t="shared" si="8"/>
        <v>-0.012617148559850952</v>
      </c>
      <c r="H26" s="2">
        <f t="shared" si="9"/>
        <v>-0.01726536755474323</v>
      </c>
      <c r="J26" s="3" t="s">
        <v>8</v>
      </c>
      <c r="K26" s="3">
        <v>0.5138038540188586</v>
      </c>
    </row>
    <row r="27" spans="1:11" ht="12.75">
      <c r="A27">
        <f t="shared" si="7"/>
        <v>25</v>
      </c>
      <c r="B27" s="1">
        <f ca="1" t="shared" si="1"/>
        <v>0.008803144190217911</v>
      </c>
      <c r="C27" s="2">
        <f ca="1" t="shared" si="2"/>
        <v>0.008441098981590282</v>
      </c>
      <c r="D27" s="2">
        <f t="shared" si="3"/>
        <v>0.004166666666666667</v>
      </c>
      <c r="G27" s="2">
        <f t="shared" si="8"/>
        <v>0.004636477523551245</v>
      </c>
      <c r="H27" s="2">
        <f t="shared" si="9"/>
        <v>0.004274432314923616</v>
      </c>
      <c r="J27" s="3" t="s">
        <v>9</v>
      </c>
      <c r="K27" s="3">
        <v>0.5036747676442516</v>
      </c>
    </row>
    <row r="28" spans="1:11" ht="12.75">
      <c r="A28">
        <f t="shared" si="7"/>
        <v>26</v>
      </c>
      <c r="B28" s="1">
        <f ca="1" t="shared" si="1"/>
        <v>0.009250558740071331</v>
      </c>
      <c r="C28" s="2">
        <f ca="1" t="shared" si="2"/>
        <v>-0.002042674867455692</v>
      </c>
      <c r="D28" s="2">
        <f t="shared" si="3"/>
        <v>0.004166666666666667</v>
      </c>
      <c r="G28" s="2">
        <f t="shared" si="8"/>
        <v>0.005083892073404665</v>
      </c>
      <c r="H28" s="2">
        <f t="shared" si="9"/>
        <v>-0.0062093415341223585</v>
      </c>
      <c r="J28" s="3" t="s">
        <v>10</v>
      </c>
      <c r="K28" s="3">
        <v>0.10523179974966092</v>
      </c>
    </row>
    <row r="29" spans="1:11" ht="13.5" thickBot="1">
      <c r="A29">
        <f t="shared" si="7"/>
        <v>27</v>
      </c>
      <c r="B29" s="1">
        <f ca="1" t="shared" si="1"/>
        <v>0.0040551839430312</v>
      </c>
      <c r="C29" s="2">
        <f ca="1" t="shared" si="2"/>
        <v>-0.0013564421671617309</v>
      </c>
      <c r="D29" s="2">
        <f t="shared" si="3"/>
        <v>0.004166666666666667</v>
      </c>
      <c r="G29" s="2">
        <f t="shared" si="8"/>
        <v>-0.0001114827236354662</v>
      </c>
      <c r="H29" s="2">
        <f t="shared" si="9"/>
        <v>-0.0055231088338283975</v>
      </c>
      <c r="J29" s="4" t="s">
        <v>11</v>
      </c>
      <c r="K29" s="4">
        <v>50</v>
      </c>
    </row>
    <row r="30" spans="1:8" ht="12.75">
      <c r="A30">
        <f t="shared" si="7"/>
        <v>28</v>
      </c>
      <c r="B30" s="1">
        <f ca="1" t="shared" si="1"/>
        <v>0.006955884659691947</v>
      </c>
      <c r="C30" s="2">
        <f ca="1" t="shared" si="2"/>
        <v>-0.0096959022526183</v>
      </c>
      <c r="D30" s="2">
        <f t="shared" si="3"/>
        <v>0.004166666666666667</v>
      </c>
      <c r="G30" s="2">
        <f t="shared" si="8"/>
        <v>0.00278921799302528</v>
      </c>
      <c r="H30" s="2">
        <f t="shared" si="9"/>
        <v>-0.013862568919284966</v>
      </c>
    </row>
    <row r="31" spans="1:10" ht="13.5" thickBot="1">
      <c r="A31">
        <f t="shared" si="7"/>
        <v>29</v>
      </c>
      <c r="B31" s="1">
        <f ca="1" t="shared" si="1"/>
        <v>0.010246796499025853</v>
      </c>
      <c r="C31" s="2">
        <f ca="1" t="shared" si="2"/>
        <v>0.01033863651609863</v>
      </c>
      <c r="D31" s="2">
        <f t="shared" si="3"/>
        <v>0.004166666666666667</v>
      </c>
      <c r="G31" s="2">
        <f t="shared" si="8"/>
        <v>0.006080129832359186</v>
      </c>
      <c r="H31" s="2">
        <f t="shared" si="9"/>
        <v>0.006171969849431964</v>
      </c>
      <c r="J31" t="s">
        <v>12</v>
      </c>
    </row>
    <row r="32" spans="1:15" ht="12.75">
      <c r="A32">
        <f t="shared" si="7"/>
        <v>30</v>
      </c>
      <c r="B32" s="1">
        <f ca="1" t="shared" si="1"/>
        <v>0.018531516372119465</v>
      </c>
      <c r="C32" s="2">
        <f ca="1" t="shared" si="2"/>
        <v>0.026182318438077345</v>
      </c>
      <c r="D32" s="2">
        <f t="shared" si="3"/>
        <v>0.004166666666666667</v>
      </c>
      <c r="G32" s="2">
        <f t="shared" si="8"/>
        <v>0.0143648497054528</v>
      </c>
      <c r="H32" s="2">
        <f t="shared" si="9"/>
        <v>0.02201565177141068</v>
      </c>
      <c r="J32" s="5"/>
      <c r="K32" s="5" t="s">
        <v>17</v>
      </c>
      <c r="L32" s="5" t="s">
        <v>18</v>
      </c>
      <c r="M32" s="5" t="s">
        <v>19</v>
      </c>
      <c r="N32" s="5" t="s">
        <v>20</v>
      </c>
      <c r="O32" s="5" t="s">
        <v>21</v>
      </c>
    </row>
    <row r="33" spans="1:15" ht="12.75">
      <c r="A33">
        <f t="shared" si="7"/>
        <v>31</v>
      </c>
      <c r="B33" s="1">
        <f ca="1" t="shared" si="1"/>
        <v>0.0074685933500101475</v>
      </c>
      <c r="C33" s="2">
        <f ca="1" t="shared" si="2"/>
        <v>0.016943216510117053</v>
      </c>
      <c r="D33" s="2">
        <f t="shared" si="3"/>
        <v>0.004166666666666667</v>
      </c>
      <c r="G33" s="2">
        <f t="shared" si="8"/>
        <v>0.003301926683343481</v>
      </c>
      <c r="H33" s="2">
        <f t="shared" si="9"/>
        <v>0.012776549843450388</v>
      </c>
      <c r="J33" s="3" t="s">
        <v>13</v>
      </c>
      <c r="K33" s="3">
        <v>1</v>
      </c>
      <c r="L33" s="3">
        <v>0.5617215417448559</v>
      </c>
      <c r="M33" s="3">
        <v>0.5617215417448559</v>
      </c>
      <c r="N33" s="3">
        <v>50.72558718690837</v>
      </c>
      <c r="O33" s="3">
        <v>4.778136376372987E-09</v>
      </c>
    </row>
    <row r="34" spans="1:15" ht="12.75">
      <c r="A34">
        <f t="shared" si="7"/>
        <v>32</v>
      </c>
      <c r="B34" s="1">
        <f ca="1" t="shared" si="1"/>
        <v>0.0038312398205259035</v>
      </c>
      <c r="C34" s="2">
        <f ca="1" t="shared" si="2"/>
        <v>0.00620926530076152</v>
      </c>
      <c r="D34" s="2">
        <f t="shared" si="3"/>
        <v>0.004166666666666667</v>
      </c>
      <c r="G34" s="2">
        <f t="shared" si="8"/>
        <v>-0.00033542684614076314</v>
      </c>
      <c r="H34" s="2">
        <f t="shared" si="9"/>
        <v>0.0020425986340948535</v>
      </c>
      <c r="J34" s="3" t="s">
        <v>14</v>
      </c>
      <c r="K34" s="3">
        <v>48</v>
      </c>
      <c r="L34" s="3">
        <v>0.5315391205705312</v>
      </c>
      <c r="M34" s="3">
        <v>0.011073731678552733</v>
      </c>
      <c r="N34" s="3"/>
      <c r="O34" s="3"/>
    </row>
    <row r="35" spans="1:15" ht="13.5" thickBot="1">
      <c r="A35">
        <f t="shared" si="7"/>
        <v>33</v>
      </c>
      <c r="B35" s="1">
        <f ca="1" t="shared" si="1"/>
        <v>0.0146025182082667</v>
      </c>
      <c r="C35" s="2">
        <f ca="1" t="shared" si="2"/>
        <v>0.010404698042718034</v>
      </c>
      <c r="D35" s="2">
        <f t="shared" si="3"/>
        <v>0.004166666666666667</v>
      </c>
      <c r="G35" s="2">
        <f t="shared" si="8"/>
        <v>0.010435851541600035</v>
      </c>
      <c r="H35" s="2">
        <f t="shared" si="9"/>
        <v>0.006238031376051368</v>
      </c>
      <c r="J35" s="4" t="s">
        <v>15</v>
      </c>
      <c r="K35" s="4">
        <v>49</v>
      </c>
      <c r="L35" s="4">
        <v>1.093260662315387</v>
      </c>
      <c r="M35" s="4"/>
      <c r="N35" s="4"/>
      <c r="O35" s="4"/>
    </row>
    <row r="36" spans="1:8" ht="13.5" thickBot="1">
      <c r="A36">
        <f t="shared" si="7"/>
        <v>34</v>
      </c>
      <c r="B36" s="1">
        <f ca="1" t="shared" si="1"/>
        <v>0.007179866677809817</v>
      </c>
      <c r="C36" s="2">
        <f ca="1" t="shared" si="2"/>
        <v>-0.0025150436781890065</v>
      </c>
      <c r="D36" s="2">
        <f t="shared" si="3"/>
        <v>0.004166666666666667</v>
      </c>
      <c r="G36" s="2">
        <f t="shared" si="8"/>
        <v>0.0030132000111431504</v>
      </c>
      <c r="H36" s="2">
        <f t="shared" si="9"/>
        <v>-0.006681710344855673</v>
      </c>
    </row>
    <row r="37" spans="1:18" ht="12.75">
      <c r="A37">
        <f t="shared" si="7"/>
        <v>35</v>
      </c>
      <c r="B37" s="1">
        <f ca="1" t="shared" si="1"/>
        <v>0.012002936029117943</v>
      </c>
      <c r="C37" s="2">
        <f ca="1" t="shared" si="2"/>
        <v>0.02047912348474104</v>
      </c>
      <c r="D37" s="2">
        <f t="shared" si="3"/>
        <v>0.004166666666666667</v>
      </c>
      <c r="G37" s="2">
        <f t="shared" si="8"/>
        <v>0.007836269362451277</v>
      </c>
      <c r="H37" s="2">
        <f t="shared" si="9"/>
        <v>0.016312456818074375</v>
      </c>
      <c r="J37" s="5"/>
      <c r="K37" s="5" t="s">
        <v>22</v>
      </c>
      <c r="L37" s="5" t="s">
        <v>10</v>
      </c>
      <c r="M37" s="5" t="s">
        <v>23</v>
      </c>
      <c r="N37" s="5" t="s">
        <v>24</v>
      </c>
      <c r="O37" s="5" t="s">
        <v>25</v>
      </c>
      <c r="P37" s="5" t="s">
        <v>26</v>
      </c>
      <c r="Q37" s="5" t="s">
        <v>27</v>
      </c>
      <c r="R37" s="5" t="s">
        <v>28</v>
      </c>
    </row>
    <row r="38" spans="1:18" ht="12.75">
      <c r="A38">
        <f t="shared" si="7"/>
        <v>36</v>
      </c>
      <c r="B38" s="1">
        <f ca="1" t="shared" si="1"/>
        <v>0.007216473839556177</v>
      </c>
      <c r="C38" s="2">
        <f ca="1" t="shared" si="2"/>
        <v>-0.0006443457112861022</v>
      </c>
      <c r="D38" s="2">
        <f t="shared" si="3"/>
        <v>0.004166666666666667</v>
      </c>
      <c r="G38" s="2">
        <f t="shared" si="8"/>
        <v>0.0030498071728895107</v>
      </c>
      <c r="H38" s="2">
        <f t="shared" si="9"/>
        <v>-0.004811012377952769</v>
      </c>
      <c r="J38" s="3" t="s">
        <v>16</v>
      </c>
      <c r="K38" s="3">
        <v>0.0008648706261953221</v>
      </c>
      <c r="L38" s="3">
        <v>0.015459937295800143</v>
      </c>
      <c r="M38" s="3">
        <v>0.0559426994849632</v>
      </c>
      <c r="N38" s="3">
        <v>0.9556196726517981</v>
      </c>
      <c r="O38" s="3">
        <v>-0.03021939843971372</v>
      </c>
      <c r="P38" s="3">
        <v>0.03194913969210436</v>
      </c>
      <c r="Q38" s="3">
        <v>-0.03021939843971372</v>
      </c>
      <c r="R38" s="3">
        <v>0.03194913969210436</v>
      </c>
    </row>
    <row r="39" spans="1:18" ht="13.5" thickBot="1">
      <c r="A39">
        <f t="shared" si="7"/>
        <v>37</v>
      </c>
      <c r="B39" s="1">
        <f ca="1" t="shared" si="1"/>
        <v>0.02064857371636511</v>
      </c>
      <c r="C39" s="2">
        <f ca="1" t="shared" si="2"/>
        <v>0.019053291587745963</v>
      </c>
      <c r="D39" s="2">
        <f t="shared" si="3"/>
        <v>0.004166666666666667</v>
      </c>
      <c r="G39" s="2">
        <f t="shared" si="8"/>
        <v>0.016481907049698444</v>
      </c>
      <c r="H39" s="2">
        <f t="shared" si="9"/>
        <v>0.014886624921079297</v>
      </c>
      <c r="J39" s="4" t="s">
        <v>29</v>
      </c>
      <c r="K39" s="4">
        <v>0.976419370982212</v>
      </c>
      <c r="L39" s="4">
        <v>0.1370953880574875</v>
      </c>
      <c r="M39" s="4">
        <v>7.1221897747047125</v>
      </c>
      <c r="N39" s="4">
        <v>4.7781363763729816E-09</v>
      </c>
      <c r="O39" s="4">
        <v>0.7007707801414302</v>
      </c>
      <c r="P39" s="4">
        <v>1.2520679618229937</v>
      </c>
      <c r="Q39" s="4">
        <v>0.7007707801414302</v>
      </c>
      <c r="R39" s="4">
        <v>1.2520679618229937</v>
      </c>
    </row>
    <row r="40" spans="1:8" ht="12.75">
      <c r="A40">
        <f t="shared" si="7"/>
        <v>38</v>
      </c>
      <c r="B40" s="1">
        <f ca="1" t="shared" si="1"/>
        <v>0.002133459533797577</v>
      </c>
      <c r="C40" s="2">
        <f ca="1" t="shared" si="2"/>
        <v>0.007717103303366457</v>
      </c>
      <c r="D40" s="2">
        <f t="shared" si="3"/>
        <v>0.004166666666666667</v>
      </c>
      <c r="G40" s="2">
        <f t="shared" si="8"/>
        <v>-0.0020332071328690894</v>
      </c>
      <c r="H40" s="2">
        <f t="shared" si="9"/>
        <v>0.0035504366366997907</v>
      </c>
    </row>
    <row r="41" spans="1:8" ht="12.75">
      <c r="A41">
        <f t="shared" si="7"/>
        <v>39</v>
      </c>
      <c r="B41" s="1">
        <f ca="1" t="shared" si="1"/>
        <v>-0.005722376743991238</v>
      </c>
      <c r="C41" s="2">
        <f ca="1" t="shared" si="2"/>
        <v>-0.009453825079496407</v>
      </c>
      <c r="D41" s="2">
        <f t="shared" si="3"/>
        <v>0.004166666666666667</v>
      </c>
      <c r="G41" s="2">
        <f t="shared" si="8"/>
        <v>-0.009889043410657904</v>
      </c>
      <c r="H41" s="2">
        <f t="shared" si="9"/>
        <v>-0.013620491746163074</v>
      </c>
    </row>
    <row r="42" spans="1:8" ht="12.75">
      <c r="A42">
        <f t="shared" si="7"/>
        <v>40</v>
      </c>
      <c r="B42" s="1">
        <f ca="1" t="shared" si="1"/>
        <v>0.0021794079640433967</v>
      </c>
      <c r="C42" s="2">
        <f ca="1" t="shared" si="2"/>
        <v>-0.0061151079249005605</v>
      </c>
      <c r="D42" s="2">
        <f t="shared" si="3"/>
        <v>0.004166666666666667</v>
      </c>
      <c r="G42" s="2">
        <f t="shared" si="8"/>
        <v>-0.00198725870262327</v>
      </c>
      <c r="H42" s="2">
        <f t="shared" si="9"/>
        <v>-0.010281774591567226</v>
      </c>
    </row>
    <row r="43" spans="1:10" ht="12.75">
      <c r="A43">
        <f t="shared" si="7"/>
        <v>41</v>
      </c>
      <c r="B43" s="1">
        <f ca="1" t="shared" si="1"/>
        <v>0.007526298894057011</v>
      </c>
      <c r="C43" s="2">
        <f ca="1" t="shared" si="2"/>
        <v>0.016759451210843206</v>
      </c>
      <c r="D43" s="2">
        <f t="shared" si="3"/>
        <v>0.004166666666666667</v>
      </c>
      <c r="G43" s="2">
        <f t="shared" si="8"/>
        <v>0.003359632227390345</v>
      </c>
      <c r="H43" s="2">
        <f t="shared" si="9"/>
        <v>0.01259278454417654</v>
      </c>
      <c r="J43" t="s">
        <v>5</v>
      </c>
    </row>
    <row r="44" spans="1:8" ht="13.5" thickBot="1">
      <c r="A44">
        <f t="shared" si="7"/>
        <v>42</v>
      </c>
      <c r="B44" s="1">
        <f ca="1" t="shared" si="1"/>
        <v>0.016298517401204055</v>
      </c>
      <c r="C44" s="2">
        <f ca="1" t="shared" si="2"/>
        <v>0.022102817848887447</v>
      </c>
      <c r="D44" s="2">
        <f t="shared" si="3"/>
        <v>0.004166666666666667</v>
      </c>
      <c r="G44" s="2">
        <f t="shared" si="8"/>
        <v>0.012131850734537389</v>
      </c>
      <c r="H44" s="2">
        <f t="shared" si="9"/>
        <v>0.01793615118222078</v>
      </c>
    </row>
    <row r="45" spans="1:11" ht="12.75">
      <c r="A45">
        <f t="shared" si="7"/>
        <v>43</v>
      </c>
      <c r="B45" s="1">
        <f ca="1" t="shared" si="1"/>
        <v>0.0009678662822504213</v>
      </c>
      <c r="C45" s="2">
        <f ca="1" t="shared" si="2"/>
        <v>-0.0019966506459847253</v>
      </c>
      <c r="D45" s="2">
        <f t="shared" si="3"/>
        <v>0.004166666666666667</v>
      </c>
      <c r="G45" s="2">
        <f t="shared" si="8"/>
        <v>-0.0031988003844162453</v>
      </c>
      <c r="H45" s="2">
        <f t="shared" si="9"/>
        <v>-0.006163317312651392</v>
      </c>
      <c r="J45" s="6" t="s">
        <v>6</v>
      </c>
      <c r="K45" s="6"/>
    </row>
    <row r="46" spans="1:11" ht="12.75">
      <c r="A46">
        <f t="shared" si="7"/>
        <v>44</v>
      </c>
      <c r="B46" s="1">
        <f ca="1" t="shared" si="1"/>
        <v>0.014220625172553507</v>
      </c>
      <c r="C46" s="2">
        <f ca="1" t="shared" si="2"/>
        <v>0.018597795798511167</v>
      </c>
      <c r="D46" s="2">
        <f t="shared" si="3"/>
        <v>0.004166666666666667</v>
      </c>
      <c r="G46" s="2">
        <f t="shared" si="8"/>
        <v>0.010053958505886841</v>
      </c>
      <c r="H46" s="2">
        <f t="shared" si="9"/>
        <v>0.014431129131844501</v>
      </c>
      <c r="J46" s="3" t="s">
        <v>7</v>
      </c>
      <c r="K46" s="3">
        <v>0.7167790134872389</v>
      </c>
    </row>
    <row r="47" spans="1:11" ht="12.75">
      <c r="A47">
        <f t="shared" si="7"/>
        <v>45</v>
      </c>
      <c r="B47" s="1">
        <f ca="1" t="shared" si="1"/>
        <v>0.016798436322278575</v>
      </c>
      <c r="C47" s="2">
        <f ca="1" t="shared" si="2"/>
        <v>0.013311594692034608</v>
      </c>
      <c r="D47" s="2">
        <f t="shared" si="3"/>
        <v>0.004166666666666667</v>
      </c>
      <c r="G47" s="2">
        <f t="shared" si="8"/>
        <v>0.01263176965561191</v>
      </c>
      <c r="H47" s="2">
        <f aca="true" t="shared" si="10" ref="H47:H52">+C47-D47</f>
        <v>0.00914492802536794</v>
      </c>
      <c r="J47" s="3" t="s">
        <v>8</v>
      </c>
      <c r="K47" s="3">
        <v>0.5137721541757395</v>
      </c>
    </row>
    <row r="48" spans="1:11" ht="12.75">
      <c r="A48">
        <f>+A47+1</f>
        <v>46</v>
      </c>
      <c r="B48" s="1">
        <f ca="1" t="shared" si="1"/>
        <v>0.021190708349846925</v>
      </c>
      <c r="C48" s="2">
        <f ca="1" t="shared" si="2"/>
        <v>0.03265814808837604</v>
      </c>
      <c r="D48" s="2">
        <f t="shared" si="3"/>
        <v>0.004166666666666667</v>
      </c>
      <c r="G48" s="2">
        <f>+B48-D48</f>
        <v>0.01702404168318026</v>
      </c>
      <c r="H48" s="2">
        <f t="shared" si="10"/>
        <v>0.028491481421709375</v>
      </c>
      <c r="J48" s="3" t="s">
        <v>9</v>
      </c>
      <c r="K48" s="3">
        <v>0.49336399091043337</v>
      </c>
    </row>
    <row r="49" spans="1:11" ht="12.75">
      <c r="A49">
        <f>+A48+1</f>
        <v>47</v>
      </c>
      <c r="B49" s="1">
        <f ca="1" t="shared" si="1"/>
        <v>0.0051342141415564885</v>
      </c>
      <c r="C49" s="2">
        <f ca="1" t="shared" si="2"/>
        <v>0.010800138759926388</v>
      </c>
      <c r="D49" s="2">
        <f t="shared" si="3"/>
        <v>0.004166666666666667</v>
      </c>
      <c r="G49" s="2">
        <f>+B49-D49</f>
        <v>0.0009675474748898219</v>
      </c>
      <c r="H49" s="2">
        <f t="shared" si="10"/>
        <v>0.006633472093259722</v>
      </c>
      <c r="J49" s="3" t="s">
        <v>10</v>
      </c>
      <c r="K49" s="3">
        <v>0.104155866007223</v>
      </c>
    </row>
    <row r="50" spans="1:11" ht="13.5" thickBot="1">
      <c r="A50">
        <f>+A49+1</f>
        <v>48</v>
      </c>
      <c r="B50" s="1">
        <f ca="1" t="shared" si="1"/>
        <v>0.016869566387079732</v>
      </c>
      <c r="C50" s="2">
        <f ca="1" t="shared" si="2"/>
        <v>0.010221235908344773</v>
      </c>
      <c r="D50" s="2">
        <f t="shared" si="3"/>
        <v>0.004166666666666667</v>
      </c>
      <c r="G50" s="2">
        <f>+B50-D50</f>
        <v>0.012702899720413066</v>
      </c>
      <c r="H50" s="2">
        <f t="shared" si="10"/>
        <v>0.0060545692416781064</v>
      </c>
      <c r="J50" s="4" t="s">
        <v>11</v>
      </c>
      <c r="K50" s="4">
        <v>50</v>
      </c>
    </row>
    <row r="51" spans="1:8" ht="12.75">
      <c r="A51">
        <f>+A50+1</f>
        <v>49</v>
      </c>
      <c r="B51" s="1">
        <f ca="1" t="shared" si="1"/>
        <v>-0.0020415758946910507</v>
      </c>
      <c r="C51" s="2">
        <f ca="1" t="shared" si="2"/>
        <v>0.005497490957592769</v>
      </c>
      <c r="D51" s="2">
        <f t="shared" si="3"/>
        <v>0.004166666666666667</v>
      </c>
      <c r="G51" s="2">
        <f>+B51-D51</f>
        <v>-0.006208242561357717</v>
      </c>
      <c r="H51" s="2">
        <f t="shared" si="10"/>
        <v>0.0013308242909261022</v>
      </c>
    </row>
    <row r="52" spans="1:10" ht="13.5" thickBot="1">
      <c r="A52">
        <f>+A51+1</f>
        <v>50</v>
      </c>
      <c r="B52" s="1">
        <f ca="1" t="shared" si="1"/>
        <v>0.014829740301259638</v>
      </c>
      <c r="C52" s="2">
        <f ca="1" t="shared" si="2"/>
        <v>0.031289396457820355</v>
      </c>
      <c r="D52" s="2">
        <f t="shared" si="3"/>
        <v>0.004166666666666667</v>
      </c>
      <c r="G52" s="2">
        <f>+B52-D52</f>
        <v>0.01066307363459297</v>
      </c>
      <c r="H52" s="2">
        <f t="shared" si="10"/>
        <v>0.02712272979115369</v>
      </c>
      <c r="J52" t="s">
        <v>12</v>
      </c>
    </row>
    <row r="53" spans="2:15" ht="12.75">
      <c r="B53" s="1"/>
      <c r="C53" s="2"/>
      <c r="D53" s="2"/>
      <c r="G53" s="2"/>
      <c r="H53" s="2"/>
      <c r="J53" s="5"/>
      <c r="K53" s="5" t="s">
        <v>17</v>
      </c>
      <c r="L53" s="5" t="s">
        <v>18</v>
      </c>
      <c r="M53" s="5" t="s">
        <v>19</v>
      </c>
      <c r="N53" s="5" t="s">
        <v>20</v>
      </c>
      <c r="O53" s="5" t="s">
        <v>21</v>
      </c>
    </row>
    <row r="54" spans="10:15" ht="12.75">
      <c r="J54" s="3" t="s">
        <v>13</v>
      </c>
      <c r="K54" s="3">
        <v>1</v>
      </c>
      <c r="L54" s="3">
        <v>0.5616868855533722</v>
      </c>
      <c r="M54" s="3">
        <v>0.5616868855533722</v>
      </c>
      <c r="N54" s="3">
        <v>51.775799701340624</v>
      </c>
      <c r="O54" s="3">
        <v>3.6895047953632465E-09</v>
      </c>
    </row>
    <row r="55" spans="10:15" ht="12.75">
      <c r="J55" s="3" t="s">
        <v>14</v>
      </c>
      <c r="K55" s="3">
        <v>49</v>
      </c>
      <c r="L55" s="3">
        <v>0.5315737767620149</v>
      </c>
      <c r="M55" s="3">
        <v>0.01084844442371459</v>
      </c>
      <c r="N55" s="3"/>
      <c r="O55" s="3"/>
    </row>
    <row r="56" spans="10:15" ht="13.5" thickBot="1">
      <c r="J56" s="4" t="s">
        <v>15</v>
      </c>
      <c r="K56" s="4">
        <v>50</v>
      </c>
      <c r="L56" s="4">
        <v>1.093260662315387</v>
      </c>
      <c r="M56" s="4"/>
      <c r="N56" s="4"/>
      <c r="O56" s="4"/>
    </row>
    <row r="57" ht="13.5" thickBot="1"/>
    <row r="58" spans="10:18" ht="12.75">
      <c r="J58" s="5"/>
      <c r="K58" s="5" t="s">
        <v>22</v>
      </c>
      <c r="L58" s="5" t="s">
        <v>10</v>
      </c>
      <c r="M58" s="5" t="s">
        <v>23</v>
      </c>
      <c r="N58" s="5" t="s">
        <v>24</v>
      </c>
      <c r="O58" s="5" t="s">
        <v>25</v>
      </c>
      <c r="P58" s="5" t="s">
        <v>26</v>
      </c>
      <c r="Q58" s="5" t="s">
        <v>27</v>
      </c>
      <c r="R58" s="5" t="s">
        <v>28</v>
      </c>
    </row>
    <row r="59" spans="10:18" ht="12.75">
      <c r="J59" s="3" t="s">
        <v>16</v>
      </c>
      <c r="K59" s="3">
        <v>0.2</v>
      </c>
      <c r="L59" s="3">
        <v>0.1</v>
      </c>
      <c r="M59" s="3">
        <f>+K59/L59</f>
        <v>2</v>
      </c>
      <c r="N59" s="3" t="e">
        <v>#N/A</v>
      </c>
      <c r="O59" s="3" t="e">
        <v>#N/A</v>
      </c>
      <c r="P59" s="3" t="e">
        <v>#N/A</v>
      </c>
      <c r="Q59" s="3" t="e">
        <v>#N/A</v>
      </c>
      <c r="R59" s="3" t="e">
        <v>#N/A</v>
      </c>
    </row>
    <row r="60" spans="10:18" ht="13.5" thickBot="1">
      <c r="J60" s="4" t="s">
        <v>29</v>
      </c>
      <c r="K60" s="4">
        <v>0.9784967309748522</v>
      </c>
      <c r="L60" s="4">
        <v>0.13062125410222994</v>
      </c>
      <c r="M60" s="4">
        <v>7.4910988850944396</v>
      </c>
      <c r="N60" s="4">
        <v>1.1551119474358453E-09</v>
      </c>
      <c r="O60" s="4">
        <v>0.7160036524929386</v>
      </c>
      <c r="P60" s="4">
        <v>1.240989809456766</v>
      </c>
      <c r="Q60" s="4">
        <v>0.7160036524929386</v>
      </c>
      <c r="R60" s="4">
        <v>1.240989809456766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shackleton</dc:creator>
  <cp:keywords/>
  <dc:description/>
  <cp:lastModifiedBy> </cp:lastModifiedBy>
  <dcterms:created xsi:type="dcterms:W3CDTF">2000-02-23T14:16:30Z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