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<sst xmlns="http://schemas.openxmlformats.org/spreadsheetml/2006/main" count="8" uniqueCount="6">
  <si>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IRR</t>
  </si>
  <si>
    <t>CashFlow</t>
  </si>
  <si>
    <t>Balance</t>
  </si>
  <si>
    <t>"Coupon"</t>
  </si>
  <si>
    <t>"Maturity"</t>
  </si>
  <si>
    <t>Choose your own coupons (bold), IRR remains the same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</si>
</sst>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19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00390625" style="0" bestFit="1" customWidth="1"/>
    <col min="2" max="5" width="7.28125" style="0" bestFit="1" customWidth="1"/>
    <col min="6" max="6" width="8.140625" style="0" bestFit="1" customWidth="1"/>
    <col min="7" max="7" width="7.28125" style="0" bestFit="1" customWidth="1"/>
    <col min="8" max="8" width="4.8515625" style="0" customWidth="1"/>
    <col min="10" max="10" width="9.28125" style="0" bestFit="1" customWidth="1"/>
  </cols>
  <sheetData>
    <row r="1" spans="2:13" ht="12.75">
      <c r="B1" s="2"/>
      <c r="C1" s="2"/>
      <c r="D1" s="2"/>
      <c r="E1" s="2"/>
      <c r="F1" s="2"/>
      <c r="I1" s="3">
        <v>-0.05</v>
      </c>
      <c r="J1" t="s">
        <v>3</v>
      </c>
      <c r="L1" s="6" t="s">
        <v>5</v>
      </c>
      <c r="M1" s="6"/>
    </row>
    <row r="2" spans="2:13" ht="12.75">
      <c r="B2" s="2"/>
      <c r="C2" s="2"/>
      <c r="D2" s="2"/>
      <c r="E2" s="2"/>
      <c r="F2" s="2"/>
      <c r="I2">
        <v>4</v>
      </c>
      <c r="J2" t="s">
        <v>4</v>
      </c>
      <c r="L2" s="6"/>
      <c r="M2" s="6"/>
    </row>
    <row r="3" spans="2:13" ht="12.75">
      <c r="B3" s="2"/>
      <c r="C3" s="2"/>
      <c r="D3" s="2"/>
      <c r="E3" s="2"/>
      <c r="F3" s="2"/>
      <c r="G3" s="1"/>
      <c r="L3" s="6"/>
      <c r="M3" s="6"/>
    </row>
    <row r="4" spans="2:10" ht="12.75">
      <c r="B4" s="2"/>
      <c r="C4" s="2"/>
      <c r="D4" s="2"/>
      <c r="E4" s="2"/>
      <c r="F4" s="2"/>
      <c r="G4" s="1"/>
      <c r="J4" s="1"/>
    </row>
    <row r="5" spans="2:13" ht="12.75">
      <c r="B5" s="2"/>
      <c r="C5" s="2"/>
      <c r="D5" s="2"/>
      <c r="E5" s="2"/>
      <c r="F5" s="2"/>
      <c r="G5" s="1"/>
      <c r="I5" t="s">
        <v>2</v>
      </c>
      <c r="J5" s="1" t="s">
        <v>1</v>
      </c>
      <c r="L5" t="s">
        <v>2</v>
      </c>
      <c r="M5" s="1" t="s">
        <v>1</v>
      </c>
    </row>
    <row r="7" spans="1:13" ht="12.75">
      <c r="A7">
        <v>0</v>
      </c>
      <c r="B7">
        <v>-100</v>
      </c>
      <c r="C7">
        <v>-100</v>
      </c>
      <c r="D7">
        <v>-100</v>
      </c>
      <c r="E7">
        <v>-100</v>
      </c>
      <c r="F7">
        <v>-100</v>
      </c>
      <c r="G7">
        <v>-100</v>
      </c>
      <c r="I7" s="5">
        <v>100</v>
      </c>
      <c r="J7" s="5">
        <v>-100</v>
      </c>
      <c r="L7" s="5">
        <v>100</v>
      </c>
      <c r="M7" s="5">
        <v>-100</v>
      </c>
    </row>
    <row r="8" spans="1:13" ht="12.75">
      <c r="A8">
        <v>1</v>
      </c>
      <c r="B8">
        <v>110</v>
      </c>
      <c r="C8">
        <v>0</v>
      </c>
      <c r="D8">
        <v>0</v>
      </c>
      <c r="E8">
        <v>0</v>
      </c>
      <c r="F8">
        <v>0</v>
      </c>
      <c r="G8">
        <v>10</v>
      </c>
      <c r="I8" s="5">
        <f>IF(A8&lt;=$I$2,+I7*(1.1-$I$1),0)</f>
        <v>115.00000000000001</v>
      </c>
      <c r="J8" s="5">
        <f>IF(A8&lt;=$I$2,+$I$1*I7,0)+IF($I$2=A8,I8,0)</f>
        <v>-5</v>
      </c>
      <c r="L8" s="5">
        <f>+L7*1.1-M8</f>
        <v>108.00000000000001</v>
      </c>
      <c r="M8" s="7">
        <v>2</v>
      </c>
    </row>
    <row r="9" spans="1:13" ht="12.75">
      <c r="A9">
        <v>2</v>
      </c>
      <c r="C9">
        <v>121</v>
      </c>
      <c r="D9">
        <v>0</v>
      </c>
      <c r="E9">
        <v>0</v>
      </c>
      <c r="F9">
        <v>0</v>
      </c>
      <c r="G9">
        <v>10</v>
      </c>
      <c r="I9" s="5">
        <f>IF(A9&lt;=$I$2,+I8*(1.1-$I$1),0)</f>
        <v>132.25000000000003</v>
      </c>
      <c r="J9" s="5">
        <f>IF(A9&lt;=$I$2,+$I$1*I8,0)+IF($I$2=A9,I9,0)</f>
        <v>-5.750000000000001</v>
      </c>
      <c r="L9" s="5">
        <f>+L8*1.1-M9</f>
        <v>122.80000000000003</v>
      </c>
      <c r="M9" s="7">
        <v>-4</v>
      </c>
    </row>
    <row r="10" spans="1:13" ht="12.75">
      <c r="A10">
        <v>3</v>
      </c>
      <c r="D10">
        <v>133.1</v>
      </c>
      <c r="E10">
        <v>0</v>
      </c>
      <c r="F10">
        <v>0</v>
      </c>
      <c r="G10">
        <v>10</v>
      </c>
      <c r="I10" s="5">
        <f>IF(A10&lt;=$I$2,+I9*(1.1-$I$1),0)</f>
        <v>152.08750000000006</v>
      </c>
      <c r="J10" s="5">
        <f>IF(A10&lt;=$I$2,+$I$1*I9,0)+IF($I$2=A10,I10,0)</f>
        <v>-6.612500000000002</v>
      </c>
      <c r="L10" s="5">
        <f>+L9*1.1-M10</f>
        <v>131.08000000000004</v>
      </c>
      <c r="M10" s="7">
        <v>4</v>
      </c>
    </row>
    <row r="11" spans="1:13" ht="12.75">
      <c r="A11">
        <v>4</v>
      </c>
      <c r="E11">
        <f>100*1.1^$A11</f>
        <v>146.41000000000005</v>
      </c>
      <c r="F11">
        <v>0</v>
      </c>
      <c r="G11">
        <v>10</v>
      </c>
      <c r="I11" s="5">
        <f>IF(A11&lt;=$I$2,+I10*(1.1-$I$1),0)</f>
        <v>174.9006250000001</v>
      </c>
      <c r="J11" s="5">
        <f>IF(A11&lt;=$I$2,+$I$1*I10,0)+IF($I$2=A11,I11,0)</f>
        <v>167.2962500000001</v>
      </c>
      <c r="L11" s="5">
        <f>+L10*1.1-M11</f>
        <v>139.18800000000005</v>
      </c>
      <c r="M11" s="7">
        <v>5</v>
      </c>
    </row>
    <row r="12" spans="1:13" ht="12.75">
      <c r="A12">
        <v>5</v>
      </c>
      <c r="F12">
        <f>100*1.1^$A12</f>
        <v>161.05100000000004</v>
      </c>
      <c r="G12">
        <v>110</v>
      </c>
      <c r="I12" s="5">
        <f>IF(A12&lt;=$I$2,+I11*(1.1-$I$1),0)</f>
        <v>0</v>
      </c>
      <c r="J12" s="5">
        <f>IF(A12&lt;=$I$2,+$I$1*I11,0)+IF($I$2=A12,I12,0)</f>
        <v>0</v>
      </c>
      <c r="L12" s="5"/>
      <c r="M12" s="8">
        <f>+L11*1.1</f>
        <v>153.10680000000005</v>
      </c>
    </row>
    <row r="14" spans="1:13" ht="12.75">
      <c r="A14" s="4" t="s">
        <v>0</v>
      </c>
      <c r="B14" s="4">
        <f aca="true" t="shared" si="0" ref="B14:G14">IRR(B7:B12)</f>
        <v>0.1</v>
      </c>
      <c r="C14" s="4">
        <f t="shared" si="0"/>
        <v>0.1</v>
      </c>
      <c r="D14" s="4">
        <f t="shared" si="0"/>
        <v>0.1</v>
      </c>
      <c r="E14" s="4">
        <f t="shared" si="0"/>
        <v>0.1</v>
      </c>
      <c r="F14" s="4">
        <f t="shared" si="0"/>
        <v>0.09999999999999995</v>
      </c>
      <c r="G14" s="4">
        <f t="shared" si="0"/>
        <v>0.10000000000000009</v>
      </c>
      <c r="H14" s="4"/>
      <c r="I14" s="4"/>
      <c r="J14" s="4">
        <f>IRR(J7:J12)</f>
        <v>0.10000000000000009</v>
      </c>
      <c r="M14" s="4">
        <f>IRR(M7:M12)</f>
        <v>0.09999999999999995</v>
      </c>
    </row>
    <row r="26" ht="12.75">
      <c r="H26" s="1"/>
    </row>
  </sheetData>
  <mergeCells count="1">
    <mergeCell ref="L1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2000-09-25T13:38:42Z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